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CANTIDADES" sheetId="1" r:id="rId1"/>
    <sheet name="PRES OFICIAL" sheetId="2" r:id="rId2"/>
    <sheet name="Hoja3" sheetId="3" r:id="rId3"/>
  </sheets>
  <definedNames>
    <definedName name="_xlnm.Print_Titles" localSheetId="1">'PRES OFICIAL'!$1:$10</definedName>
  </definedNames>
  <calcPr fullCalcOnLoad="1"/>
</workbook>
</file>

<file path=xl/sharedStrings.xml><?xml version="1.0" encoding="utf-8"?>
<sst xmlns="http://schemas.openxmlformats.org/spreadsheetml/2006/main" count="158" uniqueCount="63">
  <si>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</si>
  <si>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</si>
  <si>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</si>
  <si>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</si>
  <si>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</si>
  <si>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</si>
  <si>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</si>
  <si>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</si>
  <si>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</si>
  <si>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</si>
  <si>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M2</t>
  </si>
  <si>
    <t>COSTO DIRECTO</t>
  </si>
  <si>
    <t>COSTO DIRECTO + COSTO INDERECTO</t>
  </si>
  <si>
    <t>COSTO TOTAL</t>
  </si>
  <si>
    <t>ING. VICTOR HUGO RODRIGUEZ LOPEZ</t>
  </si>
  <si>
    <t>Profesional universitario</t>
  </si>
  <si>
    <t>Area Edificios</t>
  </si>
  <si>
    <t xml:space="preserve">EN EL CENTRO DEPORTIVO UNIVERSITARIO CDU DE LA UNIVERSIDAD DEL CAUCA </t>
  </si>
  <si>
    <t>Octubre de 2010</t>
  </si>
  <si>
    <t>I</t>
  </si>
  <si>
    <t>CANCHA DE VOLEYBOLL</t>
  </si>
  <si>
    <t>1.1</t>
  </si>
  <si>
    <t>1.2</t>
  </si>
  <si>
    <t>1.3</t>
  </si>
  <si>
    <t>1.4</t>
  </si>
  <si>
    <t>1.5</t>
  </si>
  <si>
    <t>1.6</t>
  </si>
  <si>
    <t>1.7</t>
  </si>
  <si>
    <t>Imprimación y llenado de juntas de dilataciones longitudinales y transversales existentes</t>
  </si>
  <si>
    <t>Instalación Geotextil REPAV 450 no tejido</t>
  </si>
  <si>
    <t>Imprimación sobre losa en concreto y sobre geotextil</t>
  </si>
  <si>
    <t>ML</t>
  </si>
  <si>
    <t>II</t>
  </si>
  <si>
    <t>CANCHA MULTIPLE</t>
  </si>
  <si>
    <t>2.1</t>
  </si>
  <si>
    <t>2.2</t>
  </si>
  <si>
    <t>2.3</t>
  </si>
  <si>
    <t>2.4</t>
  </si>
  <si>
    <t>2.5</t>
  </si>
  <si>
    <t>2.6</t>
  </si>
  <si>
    <t>Demolición de soporte de tablero de basquetbol construido en concreto</t>
  </si>
  <si>
    <t>Descapote en tierra, altura promedio = 0,30</t>
  </si>
  <si>
    <t>Excavación en tierra, altura promedio = 0,25</t>
  </si>
  <si>
    <t>2.7</t>
  </si>
  <si>
    <t>2.8</t>
  </si>
  <si>
    <t>2.9</t>
  </si>
  <si>
    <t>2.10</t>
  </si>
  <si>
    <t>2.11</t>
  </si>
  <si>
    <t>M3</t>
  </si>
  <si>
    <t>Suministro e instalación de material de base, compactado al 90% del proctor modifcado</t>
  </si>
  <si>
    <t>Recubrimiento sintético de las siguientes características:  afinado de la superfiecie con una capa de primer y arena con el propósito de reducir los empozamientos, seguida de una base de aplicación de la capa de plexipave acrylic Resurfacer con arenilla de cuarzo como base sintética para afinar y sellar la superficie, seguida de una capa de filler color base plexipave acrylic en base de sintético y latex como sellado  3 de superficie, con el fin de dar cuerpo y textura, seguida de una capa de plexichrome Sintetic Fisnish Sport, capa protectora contra los factores ambientales, con colores seleccionados por la Universidad, seguido de una capa Plexiflor Sintetic Sport, capa protectora contra factores ambientales resistente al desgaste, seguida de una capa de Plexiflor Finish Sport, como acabado final, capa protectora y resistente al desgaste para ser utilizada para cualquier tipo de deporte con acabados en color seleccionados por la Universidad y  resistentes a los factores ambientales, incluye la demarcación reglamentaria para cancha de voleybol con linea  plexipave color sugerido por la Universidad</t>
  </si>
  <si>
    <t>Cerramiento perimetral utilizando yute verde de  dos metros de ancho y posteadura de guadua cada 2.00 mts</t>
  </si>
  <si>
    <t xml:space="preserve">AUI 25%  </t>
  </si>
  <si>
    <t>IVA 16% SOBRE UTILIDAD 5%</t>
  </si>
  <si>
    <t xml:space="preserve">Recubrimiento sintético de las siguientes características:  afinado de la superfiecie con una capa de primer y arena con el propósito de reducir los empozamientos, seguida de una base de aplicación de la capa de plexipave acrylic Resurfacer con arenilla de cuarzo como base sintética para afinar y sellar la superficie, seguida de una capa de filler color base plexipave acrylic en base de sintético y latex como sellado  3 de superficie, con el fin de dar cuerpo y textura, seguida de una capa de plexichrome Sintetic Fisnish Sport, capa protectora contra los factores ambientales, con colores seleccionados por la Universidad, seguido de una capa Plexiflor Sintetic Sport, capa protectora contra factores ambientales resistente al desgaste, seguida de una capa de Plexiflor Finish Sport, </t>
  </si>
  <si>
    <t>como acabado final, capa protectora y resistente al desgaste para ser utilizada para cualquier tipo de deporte con acabados en color seleccionados por la Universidad y  resistentes a los factores ambientales, incluye la demarcación reglamentaria para cancha de múltiple (baloncesto, microfutbol, voleybol), con linea  plexipave color sugerido por la Universidad.</t>
  </si>
  <si>
    <t>Demolición de piso en concreto, espesor promedio = 0.04 mts, incluye acarreo y bote de escombros</t>
  </si>
  <si>
    <t>Suministro e instalación de mezcla asfáltica MDC-2, espesor = 0.05 mts, asfalto a la temperatura adecuada para compactar con cilindro vibrocompactador motopropulsionado para obtención de superficie pareja y afinada</t>
  </si>
  <si>
    <t>PRESUPUESTO OFICIAL PARA LA CONSTRUCCION DE UNA CANCHA DE VOLEYBOL Y UNA CANCHA MULTIPLE</t>
  </si>
  <si>
    <t xml:space="preserve">AUI %  </t>
  </si>
  <si>
    <t>IVA 16% SOBRE UTILIDAD %</t>
  </si>
  <si>
    <t>CANTIDADES DE OBRA  PARA LA CONSTRUCCION DE UNA CANCHA DE VOLEYBOL Y UNA CANCHA MULTIPLE</t>
  </si>
  <si>
    <t>ANEXO   03</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</si>
</sst>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10"/>
      <name val="Arial"/>
      <family val="0"/>
    </font>
    <font>
      <b/>
      <i/>
      <sz val="8"/>
      <name val="Arial"/>
      <family val="2"/>
    </font>
    <font>
      <b/>
      <i/>
      <sz val="9"/>
      <name val="Arial"/>
      <family val="2"/>
    </font>
    <font>
      <b/>
      <sz val="9"/>
      <name val="Arial"/>
      <family val="2"/>
    </font>
    <font>
      <b/>
      <sz val="10"/>
      <name val="Arial"/>
      <family val="2"/>
    </font>
    <font>
      <sz val="9"/>
      <name val="Arial"/>
      <family val="2"/>
    </font>
    <font>
      <b/>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0">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3"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justify"/>
    </xf>
    <xf numFmtId="4" fontId="5" fillId="0" borderId="10" xfId="0" applyNumberFormat="1" applyFont="1" applyBorder="1" applyAlignment="1">
      <alignment horizontal="center"/>
    </xf>
    <xf numFmtId="4" fontId="5" fillId="0" borderId="10" xfId="0" applyNumberFormat="1" applyFont="1" applyBorder="1" applyAlignment="1">
      <alignment/>
    </xf>
    <xf numFmtId="3" fontId="5" fillId="0" borderId="10" xfId="0" applyNumberFormat="1" applyFont="1" applyBorder="1" applyAlignment="1">
      <alignment/>
    </xf>
    <xf numFmtId="49" fontId="3" fillId="0" borderId="10" xfId="0" applyNumberFormat="1" applyFont="1" applyBorder="1" applyAlignment="1">
      <alignment horizontal="right"/>
    </xf>
    <xf numFmtId="4" fontId="4" fillId="0" borderId="10" xfId="0" applyNumberFormat="1" applyFont="1" applyBorder="1" applyAlignment="1">
      <alignment/>
    </xf>
    <xf numFmtId="3" fontId="4" fillId="0" borderId="10" xfId="0" applyNumberFormat="1" applyFont="1" applyBorder="1" applyAlignment="1">
      <alignment/>
    </xf>
    <xf numFmtId="49" fontId="5" fillId="0" borderId="10" xfId="0" applyNumberFormat="1" applyFont="1" applyBorder="1" applyAlignment="1">
      <alignment/>
    </xf>
    <xf numFmtId="0" fontId="5" fillId="0" borderId="10" xfId="0" applyFont="1" applyBorder="1" applyAlignment="1">
      <alignment/>
    </xf>
    <xf numFmtId="4" fontId="5" fillId="0" borderId="10" xfId="0" applyNumberFormat="1" applyFont="1" applyBorder="1" applyAlignment="1">
      <alignment/>
    </xf>
    <xf numFmtId="3" fontId="5" fillId="0" borderId="10" xfId="0" applyNumberFormat="1" applyFont="1" applyBorder="1" applyAlignment="1">
      <alignment/>
    </xf>
    <xf numFmtId="49" fontId="3" fillId="0" borderId="10" xfId="0" applyNumberFormat="1" applyFont="1" applyBorder="1" applyAlignment="1">
      <alignment/>
    </xf>
    <xf numFmtId="0" fontId="3" fillId="0" borderId="10" xfId="0" applyFont="1" applyBorder="1" applyAlignment="1">
      <alignment/>
    </xf>
    <xf numFmtId="4" fontId="3" fillId="0" borderId="10" xfId="0" applyNumberFormat="1" applyFont="1" applyBorder="1" applyAlignment="1">
      <alignment/>
    </xf>
    <xf numFmtId="3" fontId="6" fillId="0" borderId="10" xfId="0" applyNumberFormat="1" applyFont="1" applyBorder="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4" fontId="3" fillId="0" borderId="0" xfId="0" applyNumberFormat="1" applyFont="1" applyBorder="1" applyAlignment="1">
      <alignment/>
    </xf>
    <xf numFmtId="0" fontId="0" fillId="0" borderId="0" xfId="0" applyFont="1" applyAlignment="1">
      <alignment horizontal="justify"/>
    </xf>
    <xf numFmtId="4" fontId="5" fillId="0" borderId="0" xfId="0" applyNumberFormat="1" applyFont="1" applyBorder="1" applyAlignment="1">
      <alignment/>
    </xf>
    <xf numFmtId="0" fontId="0" fillId="0" borderId="0" xfId="0" applyFont="1" applyAlignment="1">
      <alignment/>
    </xf>
    <xf numFmtId="0" fontId="3" fillId="0" borderId="10" xfId="0" applyFont="1" applyBorder="1" applyAlignment="1">
      <alignment horizontal="justify"/>
    </xf>
    <xf numFmtId="4" fontId="3" fillId="0" borderId="10" xfId="0" applyNumberFormat="1" applyFont="1" applyBorder="1" applyAlignment="1">
      <alignment horizontal="center"/>
    </xf>
    <xf numFmtId="4" fontId="3" fillId="0" borderId="10" xfId="0" applyNumberFormat="1" applyFont="1" applyBorder="1" applyAlignment="1">
      <alignment/>
    </xf>
    <xf numFmtId="3" fontId="3" fillId="0" borderId="10" xfId="0" applyNumberFormat="1" applyFont="1" applyBorder="1" applyAlignment="1">
      <alignment/>
    </xf>
    <xf numFmtId="0" fontId="4" fillId="0" borderId="0" xfId="0" applyFont="1" applyAlignment="1">
      <alignment/>
    </xf>
    <xf numFmtId="0" fontId="5" fillId="0" borderId="11" xfId="0" applyFont="1" applyBorder="1" applyAlignment="1">
      <alignment horizontal="justify"/>
    </xf>
    <xf numFmtId="0" fontId="4" fillId="0" borderId="12" xfId="0" applyFont="1" applyBorder="1" applyAlignment="1">
      <alignment horizontal="justify"/>
    </xf>
    <xf numFmtId="0" fontId="5" fillId="0" borderId="12" xfId="0" applyNumberFormat="1" applyFont="1" applyBorder="1" applyAlignment="1">
      <alignment horizontal="justify"/>
    </xf>
    <xf numFmtId="0" fontId="6" fillId="0" borderId="0" xfId="0" applyFont="1" applyAlignment="1">
      <alignment horizontal="center"/>
    </xf>
    <xf numFmtId="0" fontId="5" fillId="0" borderId="13" xfId="0" applyFont="1" applyBorder="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638175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304800" y="0"/>
          <a:ext cx="619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638175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304800" y="0"/>
          <a:ext cx="6191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B9" sqref="B9"/>
    </sheetView>
  </sheetViews>
  <sheetFormatPr defaultColWidth="11.421875" defaultRowHeight="12.75"/>
  <cols>
    <col min="1" max="1" width="4.28125" style="1" customWidth="1"/>
    <col min="2" max="2" width="62.421875" style="1" customWidth="1"/>
    <col min="3" max="3" width="6.28125" style="1" bestFit="1" customWidth="1"/>
    <col min="4" max="4" width="7.00390625" style="4" bestFit="1" customWidth="1"/>
    <col min="5" max="5" width="12.57421875" style="1" customWidth="1"/>
    <col min="6" max="6" width="14.140625" style="1" bestFit="1" customWidth="1"/>
  </cols>
  <sheetData>
    <row r="1" spans="2:4" ht="12.75">
      <c r="B1" s="2" t="s">
        <v>0</v>
      </c>
      <c r="C1" s="2"/>
      <c r="D1" s="3"/>
    </row>
    <row r="2" spans="2:4" ht="12.75">
      <c r="B2" s="2" t="s">
        <v>1</v>
      </c>
      <c r="C2" s="2"/>
      <c r="D2" s="3"/>
    </row>
    <row r="3" spans="2:4" ht="12.75">
      <c r="B3" s="2" t="s">
        <v>2</v>
      </c>
      <c r="C3" s="2"/>
      <c r="D3" s="3"/>
    </row>
    <row r="4" spans="2:3" ht="12.75">
      <c r="B4" s="2" t="s">
        <v>3</v>
      </c>
      <c r="C4" s="2"/>
    </row>
    <row r="5" spans="1:6" ht="15.75">
      <c r="A5" s="42" t="s">
        <v>62</v>
      </c>
      <c r="B5" s="42"/>
      <c r="C5" s="42"/>
      <c r="D5" s="42"/>
      <c r="E5" s="42"/>
      <c r="F5" s="42"/>
    </row>
    <row r="6" spans="1:6" ht="12.75">
      <c r="A6" s="5" t="s">
        <v>61</v>
      </c>
      <c r="B6" s="6"/>
      <c r="C6" s="6"/>
      <c r="D6" s="6"/>
      <c r="E6" s="6"/>
      <c r="F6" s="6"/>
    </row>
    <row r="7" spans="1:6" ht="12.75">
      <c r="A7" s="5" t="s">
        <v>17</v>
      </c>
      <c r="B7" s="6"/>
      <c r="C7" s="6"/>
      <c r="D7" s="6"/>
      <c r="E7" s="6"/>
      <c r="F7" s="6"/>
    </row>
    <row r="8" spans="1:6" ht="12.75">
      <c r="A8" s="5"/>
      <c r="B8" s="6"/>
      <c r="C8" s="6"/>
      <c r="D8" s="6"/>
      <c r="E8" s="6"/>
      <c r="F8" s="6"/>
    </row>
    <row r="9" spans="1:6" ht="12.75">
      <c r="A9" s="7"/>
      <c r="B9" s="8"/>
      <c r="C9" s="8"/>
      <c r="D9" s="8"/>
      <c r="E9" s="43" t="s">
        <v>18</v>
      </c>
      <c r="F9" s="43"/>
    </row>
    <row r="10" spans="1:6" ht="12.75">
      <c r="A10" s="9" t="s">
        <v>4</v>
      </c>
      <c r="B10" s="9" t="s">
        <v>5</v>
      </c>
      <c r="C10" s="9" t="s">
        <v>6</v>
      </c>
      <c r="D10" s="9" t="s">
        <v>7</v>
      </c>
      <c r="E10" s="10" t="s">
        <v>8</v>
      </c>
      <c r="F10" s="10" t="s">
        <v>9</v>
      </c>
    </row>
    <row r="11" spans="1:6" ht="12.75">
      <c r="A11" s="10" t="s">
        <v>19</v>
      </c>
      <c r="B11" s="34" t="s">
        <v>20</v>
      </c>
      <c r="C11" s="10"/>
      <c r="D11" s="35"/>
      <c r="E11" s="36"/>
      <c r="F11" s="37"/>
    </row>
    <row r="12" spans="1:6" ht="24">
      <c r="A12" s="11" t="s">
        <v>21</v>
      </c>
      <c r="B12" s="12" t="s">
        <v>51</v>
      </c>
      <c r="C12" s="11" t="s">
        <v>31</v>
      </c>
      <c r="D12" s="13">
        <v>71</v>
      </c>
      <c r="E12" s="14"/>
      <c r="F12" s="15">
        <f aca="true" t="shared" si="0" ref="F12:F30">+E12*D12</f>
        <v>0</v>
      </c>
    </row>
    <row r="13" spans="1:6" ht="24">
      <c r="A13" s="11" t="s">
        <v>22</v>
      </c>
      <c r="B13" s="12" t="s">
        <v>56</v>
      </c>
      <c r="C13" s="11" t="s">
        <v>10</v>
      </c>
      <c r="D13" s="13">
        <v>324</v>
      </c>
      <c r="E13" s="14"/>
      <c r="F13" s="15">
        <f t="shared" si="0"/>
        <v>0</v>
      </c>
    </row>
    <row r="14" spans="1:6" ht="24">
      <c r="A14" s="11" t="s">
        <v>23</v>
      </c>
      <c r="B14" s="12" t="s">
        <v>28</v>
      </c>
      <c r="C14" s="11" t="s">
        <v>31</v>
      </c>
      <c r="D14" s="13">
        <v>270</v>
      </c>
      <c r="E14" s="14"/>
      <c r="F14" s="15">
        <f t="shared" si="0"/>
        <v>0</v>
      </c>
    </row>
    <row r="15" spans="1:6" ht="12.75">
      <c r="A15" s="11" t="s">
        <v>24</v>
      </c>
      <c r="B15" s="12" t="s">
        <v>29</v>
      </c>
      <c r="C15" s="11" t="s">
        <v>10</v>
      </c>
      <c r="D15" s="13">
        <v>624</v>
      </c>
      <c r="E15" s="14"/>
      <c r="F15" s="15">
        <f t="shared" si="0"/>
        <v>0</v>
      </c>
    </row>
    <row r="16" spans="1:6" ht="12.75">
      <c r="A16" s="11" t="s">
        <v>25</v>
      </c>
      <c r="B16" s="12" t="s">
        <v>30</v>
      </c>
      <c r="C16" s="11" t="s">
        <v>10</v>
      </c>
      <c r="D16" s="13">
        <v>624</v>
      </c>
      <c r="E16" s="14"/>
      <c r="F16" s="15">
        <f t="shared" si="0"/>
        <v>0</v>
      </c>
    </row>
    <row r="17" spans="1:6" ht="48">
      <c r="A17" s="11" t="s">
        <v>26</v>
      </c>
      <c r="B17" s="12" t="s">
        <v>57</v>
      </c>
      <c r="C17" s="11" t="s">
        <v>10</v>
      </c>
      <c r="D17" s="13">
        <v>624</v>
      </c>
      <c r="E17" s="14"/>
      <c r="F17" s="15">
        <f t="shared" si="0"/>
        <v>0</v>
      </c>
    </row>
    <row r="18" spans="1:6" ht="180">
      <c r="A18" s="11" t="s">
        <v>27</v>
      </c>
      <c r="B18" s="12" t="s">
        <v>50</v>
      </c>
      <c r="C18" s="11" t="s">
        <v>10</v>
      </c>
      <c r="D18" s="13">
        <v>624</v>
      </c>
      <c r="E18" s="14"/>
      <c r="F18" s="15">
        <f t="shared" si="0"/>
        <v>0</v>
      </c>
    </row>
    <row r="19" spans="1:6" ht="12.75">
      <c r="A19" s="10" t="s">
        <v>32</v>
      </c>
      <c r="B19" s="34" t="s">
        <v>33</v>
      </c>
      <c r="C19" s="10"/>
      <c r="D19" s="35"/>
      <c r="E19" s="36"/>
      <c r="F19" s="37"/>
    </row>
    <row r="20" spans="1:6" ht="24">
      <c r="A20" s="11" t="s">
        <v>34</v>
      </c>
      <c r="B20" s="12" t="s">
        <v>51</v>
      </c>
      <c r="C20" s="11" t="s">
        <v>31</v>
      </c>
      <c r="D20" s="13">
        <v>80</v>
      </c>
      <c r="E20" s="14"/>
      <c r="F20" s="15">
        <f t="shared" si="0"/>
        <v>0</v>
      </c>
    </row>
    <row r="21" spans="1:6" ht="24">
      <c r="A21" s="11" t="s">
        <v>35</v>
      </c>
      <c r="B21" s="12" t="s">
        <v>56</v>
      </c>
      <c r="C21" s="11" t="s">
        <v>10</v>
      </c>
      <c r="D21" s="13">
        <v>431</v>
      </c>
      <c r="E21" s="14"/>
      <c r="F21" s="15">
        <f t="shared" si="0"/>
        <v>0</v>
      </c>
    </row>
    <row r="22" spans="1:6" ht="12.75">
      <c r="A22" s="11" t="s">
        <v>36</v>
      </c>
      <c r="B22" s="12" t="s">
        <v>40</v>
      </c>
      <c r="C22" s="11" t="s">
        <v>6</v>
      </c>
      <c r="D22" s="13">
        <v>2</v>
      </c>
      <c r="E22" s="14"/>
      <c r="F22" s="15">
        <f t="shared" si="0"/>
        <v>0</v>
      </c>
    </row>
    <row r="23" spans="1:6" ht="12.75">
      <c r="A23" s="11" t="s">
        <v>37</v>
      </c>
      <c r="B23" s="12" t="s">
        <v>41</v>
      </c>
      <c r="C23" s="11" t="s">
        <v>10</v>
      </c>
      <c r="D23" s="13">
        <v>49</v>
      </c>
      <c r="E23" s="14"/>
      <c r="F23" s="15">
        <f t="shared" si="0"/>
        <v>0</v>
      </c>
    </row>
    <row r="24" spans="1:6" ht="12.75">
      <c r="A24" s="11" t="s">
        <v>38</v>
      </c>
      <c r="B24" s="12" t="s">
        <v>42</v>
      </c>
      <c r="C24" s="11" t="s">
        <v>48</v>
      </c>
      <c r="D24" s="13">
        <v>12.5</v>
      </c>
      <c r="E24" s="14"/>
      <c r="F24" s="15">
        <f t="shared" si="0"/>
        <v>0</v>
      </c>
    </row>
    <row r="25" spans="1:6" ht="24">
      <c r="A25" s="11" t="s">
        <v>39</v>
      </c>
      <c r="B25" s="12" t="s">
        <v>49</v>
      </c>
      <c r="C25" s="11" t="s">
        <v>48</v>
      </c>
      <c r="D25" s="13">
        <v>12.5</v>
      </c>
      <c r="E25" s="14"/>
      <c r="F25" s="15">
        <f t="shared" si="0"/>
        <v>0</v>
      </c>
    </row>
    <row r="26" spans="1:6" ht="24">
      <c r="A26" s="11" t="s">
        <v>43</v>
      </c>
      <c r="B26" s="12" t="s">
        <v>28</v>
      </c>
      <c r="C26" s="11" t="s">
        <v>31</v>
      </c>
      <c r="D26" s="13">
        <v>280</v>
      </c>
      <c r="E26" s="14"/>
      <c r="F26" s="15">
        <f t="shared" si="0"/>
        <v>0</v>
      </c>
    </row>
    <row r="27" spans="1:6" ht="12.75">
      <c r="A27" s="11" t="s">
        <v>44</v>
      </c>
      <c r="B27" s="12" t="s">
        <v>29</v>
      </c>
      <c r="C27" s="11" t="s">
        <v>10</v>
      </c>
      <c r="D27" s="13">
        <v>796.4</v>
      </c>
      <c r="E27" s="14"/>
      <c r="F27" s="15">
        <f t="shared" si="0"/>
        <v>0</v>
      </c>
    </row>
    <row r="28" spans="1:6" ht="12.75">
      <c r="A28" s="11" t="s">
        <v>45</v>
      </c>
      <c r="B28" s="12" t="s">
        <v>30</v>
      </c>
      <c r="C28" s="11" t="s">
        <v>10</v>
      </c>
      <c r="D28" s="13">
        <v>796.4</v>
      </c>
      <c r="E28" s="14"/>
      <c r="F28" s="15">
        <f t="shared" si="0"/>
        <v>0</v>
      </c>
    </row>
    <row r="29" spans="1:6" ht="48">
      <c r="A29" s="11" t="s">
        <v>46</v>
      </c>
      <c r="B29" s="39" t="s">
        <v>57</v>
      </c>
      <c r="C29" s="11" t="s">
        <v>10</v>
      </c>
      <c r="D29" s="13">
        <v>796.4</v>
      </c>
      <c r="E29" s="14"/>
      <c r="F29" s="15">
        <f t="shared" si="0"/>
        <v>0</v>
      </c>
    </row>
    <row r="30" spans="1:6" ht="132">
      <c r="A30" s="44" t="s">
        <v>47</v>
      </c>
      <c r="B30" s="39" t="s">
        <v>54</v>
      </c>
      <c r="C30" s="44" t="s">
        <v>10</v>
      </c>
      <c r="D30" s="44">
        <v>796.4</v>
      </c>
      <c r="E30" s="46"/>
      <c r="F30" s="46">
        <f t="shared" si="0"/>
        <v>0</v>
      </c>
    </row>
    <row r="31" spans="1:6" ht="60">
      <c r="A31" s="45"/>
      <c r="B31" s="41" t="s">
        <v>55</v>
      </c>
      <c r="C31" s="45"/>
      <c r="D31" s="45"/>
      <c r="E31" s="47"/>
      <c r="F31" s="47"/>
    </row>
    <row r="32" spans="1:6" ht="12.75">
      <c r="A32" s="16"/>
      <c r="B32" s="40" t="s">
        <v>11</v>
      </c>
      <c r="C32" s="9"/>
      <c r="D32" s="10"/>
      <c r="E32" s="17"/>
      <c r="F32" s="18">
        <f>SUM(F11:F31)</f>
        <v>0</v>
      </c>
    </row>
    <row r="33" spans="1:6" ht="12.75">
      <c r="A33" s="19"/>
      <c r="B33" s="20" t="s">
        <v>59</v>
      </c>
      <c r="C33" s="11"/>
      <c r="D33" s="20"/>
      <c r="E33" s="21"/>
      <c r="F33" s="22">
        <f>+F32*0</f>
        <v>0</v>
      </c>
    </row>
    <row r="34" spans="1:6" ht="12.75">
      <c r="A34" s="19"/>
      <c r="B34" s="20" t="s">
        <v>12</v>
      </c>
      <c r="C34" s="11"/>
      <c r="D34" s="20"/>
      <c r="E34" s="21"/>
      <c r="F34" s="22">
        <f>+F33+F32</f>
        <v>0</v>
      </c>
    </row>
    <row r="35" spans="1:6" ht="12.75">
      <c r="A35" s="19"/>
      <c r="B35" s="20" t="s">
        <v>60</v>
      </c>
      <c r="C35" s="11"/>
      <c r="D35" s="20"/>
      <c r="E35" s="21"/>
      <c r="F35" s="22">
        <f>+(F32*0)*0.16</f>
        <v>0</v>
      </c>
    </row>
    <row r="36" spans="1:6" ht="15.75">
      <c r="A36" s="23"/>
      <c r="B36" s="24" t="s">
        <v>13</v>
      </c>
      <c r="C36" s="10"/>
      <c r="D36" s="24"/>
      <c r="E36" s="25"/>
      <c r="F36" s="26">
        <f>+F35+F34</f>
        <v>0</v>
      </c>
    </row>
  </sheetData>
  <sheetProtection/>
  <mergeCells count="7">
    <mergeCell ref="A5:F5"/>
    <mergeCell ref="E9:F9"/>
    <mergeCell ref="A30:A31"/>
    <mergeCell ref="C30:C31"/>
    <mergeCell ref="D30:D31"/>
    <mergeCell ref="E30:E31"/>
    <mergeCell ref="F30:F31"/>
  </mergeCells>
  <printOptions horizontalCentered="1"/>
  <pageMargins left="0.1968503937007874" right="0.1968503937007874" top="0.1968503937007874" bottom="0.1968503937007874" header="0" footer="0"/>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F154"/>
  <sheetViews>
    <sheetView zoomScale="120" zoomScaleNormal="120" zoomScalePageLayoutView="0" workbookViewId="0" topLeftCell="A1">
      <selection activeCell="A1" sqref="A1:F16384"/>
    </sheetView>
  </sheetViews>
  <sheetFormatPr defaultColWidth="11.421875" defaultRowHeight="12.75"/>
  <cols>
    <col min="1" max="1" width="4.28125" style="1" customWidth="1"/>
    <col min="2" max="2" width="62.421875" style="1" customWidth="1"/>
    <col min="3" max="3" width="6.28125" style="1" bestFit="1" customWidth="1"/>
    <col min="4" max="4" width="7.00390625" style="4" bestFit="1" customWidth="1"/>
    <col min="5" max="5" width="12.57421875" style="1" customWidth="1"/>
    <col min="6" max="6" width="14.140625" style="1" bestFit="1" customWidth="1"/>
  </cols>
  <sheetData>
    <row r="1" spans="2:4" ht="12.75">
      <c r="B1" s="2" t="s">
        <v>0</v>
      </c>
      <c r="C1" s="2"/>
      <c r="D1" s="3"/>
    </row>
    <row r="2" spans="2:4" ht="12.75">
      <c r="B2" s="2" t="s">
        <v>1</v>
      </c>
      <c r="C2" s="2"/>
      <c r="D2" s="3"/>
    </row>
    <row r="3" spans="2:4" ht="12.75">
      <c r="B3" s="2" t="s">
        <v>2</v>
      </c>
      <c r="C3" s="2"/>
      <c r="D3" s="3"/>
    </row>
    <row r="4" spans="2:3" ht="12.75">
      <c r="B4" s="2" t="s">
        <v>3</v>
      </c>
      <c r="C4" s="2"/>
    </row>
    <row r="5" spans="2:3" ht="12.75">
      <c r="B5" s="2"/>
      <c r="C5" s="2"/>
    </row>
    <row r="6" spans="1:6" ht="12.75">
      <c r="A6" s="5" t="s">
        <v>58</v>
      </c>
      <c r="B6" s="6"/>
      <c r="C6" s="6"/>
      <c r="D6" s="6"/>
      <c r="E6" s="6"/>
      <c r="F6" s="6"/>
    </row>
    <row r="7" spans="1:6" ht="12.75">
      <c r="A7" s="5" t="s">
        <v>17</v>
      </c>
      <c r="B7" s="6"/>
      <c r="C7" s="6"/>
      <c r="D7" s="6"/>
      <c r="E7" s="6"/>
      <c r="F7" s="6"/>
    </row>
    <row r="8" spans="1:6" ht="12.75">
      <c r="A8" s="5"/>
      <c r="B8" s="6"/>
      <c r="C8" s="6"/>
      <c r="D8" s="6"/>
      <c r="E8" s="6"/>
      <c r="F8" s="6"/>
    </row>
    <row r="9" spans="1:6" ht="12.75">
      <c r="A9" s="7"/>
      <c r="B9" s="8"/>
      <c r="C9" s="8"/>
      <c r="D9" s="8"/>
      <c r="E9" s="43" t="s">
        <v>18</v>
      </c>
      <c r="F9" s="43"/>
    </row>
    <row r="10" spans="1:6" ht="12.75">
      <c r="A10" s="9" t="s">
        <v>4</v>
      </c>
      <c r="B10" s="9" t="s">
        <v>5</v>
      </c>
      <c r="C10" s="9" t="s">
        <v>6</v>
      </c>
      <c r="D10" s="9" t="s">
        <v>7</v>
      </c>
      <c r="E10" s="10" t="s">
        <v>8</v>
      </c>
      <c r="F10" s="10" t="s">
        <v>9</v>
      </c>
    </row>
    <row r="11" spans="1:6" s="38" customFormat="1" ht="12.75">
      <c r="A11" s="10" t="s">
        <v>19</v>
      </c>
      <c r="B11" s="34" t="s">
        <v>20</v>
      </c>
      <c r="C11" s="10"/>
      <c r="D11" s="35"/>
      <c r="E11" s="36"/>
      <c r="F11" s="37"/>
    </row>
    <row r="12" spans="1:6" s="38" customFormat="1" ht="24">
      <c r="A12" s="11" t="s">
        <v>21</v>
      </c>
      <c r="B12" s="12" t="s">
        <v>51</v>
      </c>
      <c r="C12" s="11" t="s">
        <v>31</v>
      </c>
      <c r="D12" s="13">
        <v>71</v>
      </c>
      <c r="E12" s="14">
        <v>3400</v>
      </c>
      <c r="F12" s="15">
        <f aca="true" t="shared" si="0" ref="F12:F30">+E12*D12</f>
        <v>241400</v>
      </c>
    </row>
    <row r="13" spans="1:6" ht="24">
      <c r="A13" s="11" t="s">
        <v>22</v>
      </c>
      <c r="B13" s="12" t="s">
        <v>56</v>
      </c>
      <c r="C13" s="11" t="s">
        <v>10</v>
      </c>
      <c r="D13" s="13">
        <v>324</v>
      </c>
      <c r="E13" s="14">
        <v>8160</v>
      </c>
      <c r="F13" s="15">
        <f t="shared" si="0"/>
        <v>2643840</v>
      </c>
    </row>
    <row r="14" spans="1:6" ht="24">
      <c r="A14" s="11" t="s">
        <v>23</v>
      </c>
      <c r="B14" s="12" t="s">
        <v>28</v>
      </c>
      <c r="C14" s="11" t="s">
        <v>31</v>
      </c>
      <c r="D14" s="13">
        <v>270</v>
      </c>
      <c r="E14" s="14">
        <v>3700</v>
      </c>
      <c r="F14" s="15">
        <f t="shared" si="0"/>
        <v>999000</v>
      </c>
    </row>
    <row r="15" spans="1:6" ht="12.75">
      <c r="A15" s="11" t="s">
        <v>24</v>
      </c>
      <c r="B15" s="12" t="s">
        <v>29</v>
      </c>
      <c r="C15" s="11" t="s">
        <v>10</v>
      </c>
      <c r="D15" s="13">
        <v>624</v>
      </c>
      <c r="E15" s="14">
        <v>4400</v>
      </c>
      <c r="F15" s="15">
        <f t="shared" si="0"/>
        <v>2745600</v>
      </c>
    </row>
    <row r="16" spans="1:6" ht="12.75">
      <c r="A16" s="11" t="s">
        <v>25</v>
      </c>
      <c r="B16" s="12" t="s">
        <v>30</v>
      </c>
      <c r="C16" s="11" t="s">
        <v>10</v>
      </c>
      <c r="D16" s="13">
        <v>624</v>
      </c>
      <c r="E16" s="14">
        <v>1200</v>
      </c>
      <c r="F16" s="15">
        <f t="shared" si="0"/>
        <v>748800</v>
      </c>
    </row>
    <row r="17" spans="1:6" ht="48">
      <c r="A17" s="11" t="s">
        <v>26</v>
      </c>
      <c r="B17" s="12" t="s">
        <v>57</v>
      </c>
      <c r="C17" s="11" t="s">
        <v>10</v>
      </c>
      <c r="D17" s="13">
        <v>624</v>
      </c>
      <c r="E17" s="14">
        <v>30306</v>
      </c>
      <c r="F17" s="15">
        <f t="shared" si="0"/>
        <v>18910944</v>
      </c>
    </row>
    <row r="18" spans="1:6" ht="191.25" customHeight="1">
      <c r="A18" s="11" t="s">
        <v>27</v>
      </c>
      <c r="B18" s="12" t="s">
        <v>50</v>
      </c>
      <c r="C18" s="11" t="s">
        <v>10</v>
      </c>
      <c r="D18" s="13">
        <v>624</v>
      </c>
      <c r="E18" s="14">
        <v>22872</v>
      </c>
      <c r="F18" s="15">
        <f t="shared" si="0"/>
        <v>14272128</v>
      </c>
    </row>
    <row r="19" spans="1:6" s="38" customFormat="1" ht="12.75">
      <c r="A19" s="10" t="s">
        <v>32</v>
      </c>
      <c r="B19" s="34" t="s">
        <v>33</v>
      </c>
      <c r="C19" s="10"/>
      <c r="D19" s="35"/>
      <c r="E19" s="36"/>
      <c r="F19" s="37"/>
    </row>
    <row r="20" spans="1:6" s="38" customFormat="1" ht="24">
      <c r="A20" s="11" t="s">
        <v>34</v>
      </c>
      <c r="B20" s="12" t="s">
        <v>51</v>
      </c>
      <c r="C20" s="11" t="s">
        <v>31</v>
      </c>
      <c r="D20" s="13">
        <v>80</v>
      </c>
      <c r="E20" s="14">
        <v>3400</v>
      </c>
      <c r="F20" s="15">
        <f t="shared" si="0"/>
        <v>272000</v>
      </c>
    </row>
    <row r="21" spans="1:6" ht="24">
      <c r="A21" s="11" t="s">
        <v>35</v>
      </c>
      <c r="B21" s="12" t="s">
        <v>56</v>
      </c>
      <c r="C21" s="11" t="s">
        <v>10</v>
      </c>
      <c r="D21" s="13">
        <v>431</v>
      </c>
      <c r="E21" s="14">
        <v>8160</v>
      </c>
      <c r="F21" s="15">
        <f t="shared" si="0"/>
        <v>3516960</v>
      </c>
    </row>
    <row r="22" spans="1:6" ht="12.75">
      <c r="A22" s="11" t="s">
        <v>36</v>
      </c>
      <c r="B22" s="12" t="s">
        <v>40</v>
      </c>
      <c r="C22" s="11" t="s">
        <v>6</v>
      </c>
      <c r="D22" s="13">
        <v>2</v>
      </c>
      <c r="E22" s="14">
        <v>95000</v>
      </c>
      <c r="F22" s="15">
        <f t="shared" si="0"/>
        <v>190000</v>
      </c>
    </row>
    <row r="23" spans="1:6" ht="12.75">
      <c r="A23" s="11" t="s">
        <v>37</v>
      </c>
      <c r="B23" s="12" t="s">
        <v>41</v>
      </c>
      <c r="C23" s="11" t="s">
        <v>10</v>
      </c>
      <c r="D23" s="13">
        <v>49</v>
      </c>
      <c r="E23" s="14">
        <v>3900</v>
      </c>
      <c r="F23" s="15">
        <f t="shared" si="0"/>
        <v>191100</v>
      </c>
    </row>
    <row r="24" spans="1:6" ht="12.75">
      <c r="A24" s="11" t="s">
        <v>38</v>
      </c>
      <c r="B24" s="12" t="s">
        <v>42</v>
      </c>
      <c r="C24" s="11" t="s">
        <v>48</v>
      </c>
      <c r="D24" s="13">
        <v>12.5</v>
      </c>
      <c r="E24" s="14">
        <v>13000</v>
      </c>
      <c r="F24" s="15">
        <f t="shared" si="0"/>
        <v>162500</v>
      </c>
    </row>
    <row r="25" spans="1:6" ht="24">
      <c r="A25" s="11" t="s">
        <v>39</v>
      </c>
      <c r="B25" s="12" t="s">
        <v>49</v>
      </c>
      <c r="C25" s="11" t="s">
        <v>48</v>
      </c>
      <c r="D25" s="13">
        <v>12.5</v>
      </c>
      <c r="E25" s="14">
        <v>45683</v>
      </c>
      <c r="F25" s="15">
        <f t="shared" si="0"/>
        <v>571037.5</v>
      </c>
    </row>
    <row r="26" spans="1:6" ht="24">
      <c r="A26" s="11" t="s">
        <v>43</v>
      </c>
      <c r="B26" s="12" t="s">
        <v>28</v>
      </c>
      <c r="C26" s="11" t="s">
        <v>31</v>
      </c>
      <c r="D26" s="13">
        <v>280</v>
      </c>
      <c r="E26" s="14">
        <v>3700</v>
      </c>
      <c r="F26" s="15">
        <f t="shared" si="0"/>
        <v>1036000</v>
      </c>
    </row>
    <row r="27" spans="1:6" ht="12.75">
      <c r="A27" s="11" t="s">
        <v>44</v>
      </c>
      <c r="B27" s="12" t="s">
        <v>29</v>
      </c>
      <c r="C27" s="11" t="s">
        <v>10</v>
      </c>
      <c r="D27" s="13">
        <v>796.4</v>
      </c>
      <c r="E27" s="14">
        <v>4400</v>
      </c>
      <c r="F27" s="15">
        <f t="shared" si="0"/>
        <v>3504160</v>
      </c>
    </row>
    <row r="28" spans="1:6" ht="12.75">
      <c r="A28" s="11" t="s">
        <v>45</v>
      </c>
      <c r="B28" s="12" t="s">
        <v>30</v>
      </c>
      <c r="C28" s="11" t="s">
        <v>10</v>
      </c>
      <c r="D28" s="13">
        <v>796.4</v>
      </c>
      <c r="E28" s="14">
        <v>1200</v>
      </c>
      <c r="F28" s="15">
        <f t="shared" si="0"/>
        <v>955680</v>
      </c>
    </row>
    <row r="29" spans="1:6" ht="48">
      <c r="A29" s="11" t="s">
        <v>46</v>
      </c>
      <c r="B29" s="39" t="s">
        <v>57</v>
      </c>
      <c r="C29" s="11" t="s">
        <v>10</v>
      </c>
      <c r="D29" s="13">
        <v>796.4</v>
      </c>
      <c r="E29" s="14">
        <v>30306</v>
      </c>
      <c r="F29" s="15">
        <f t="shared" si="0"/>
        <v>24135698.4</v>
      </c>
    </row>
    <row r="30" spans="1:6" ht="132">
      <c r="A30" s="44" t="s">
        <v>47</v>
      </c>
      <c r="B30" s="39" t="s">
        <v>54</v>
      </c>
      <c r="C30" s="44" t="s">
        <v>10</v>
      </c>
      <c r="D30" s="44">
        <v>796.4</v>
      </c>
      <c r="E30" s="46">
        <v>22872</v>
      </c>
      <c r="F30" s="46">
        <f t="shared" si="0"/>
        <v>18215260.8</v>
      </c>
    </row>
    <row r="31" spans="1:6" ht="60">
      <c r="A31" s="45"/>
      <c r="B31" s="41" t="s">
        <v>55</v>
      </c>
      <c r="C31" s="45"/>
      <c r="D31" s="45"/>
      <c r="E31" s="47"/>
      <c r="F31" s="47"/>
    </row>
    <row r="32" spans="1:6" ht="12.75">
      <c r="A32" s="16"/>
      <c r="B32" s="40" t="s">
        <v>11</v>
      </c>
      <c r="C32" s="9"/>
      <c r="D32" s="10"/>
      <c r="E32" s="17"/>
      <c r="F32" s="18">
        <f>SUM(F11:F31)</f>
        <v>93312108.7</v>
      </c>
    </row>
    <row r="33" spans="1:6" ht="12.75">
      <c r="A33" s="19"/>
      <c r="B33" s="20" t="s">
        <v>52</v>
      </c>
      <c r="C33" s="11"/>
      <c r="D33" s="20"/>
      <c r="E33" s="21"/>
      <c r="F33" s="22">
        <f>+F32*0.25</f>
        <v>23328027.175</v>
      </c>
    </row>
    <row r="34" spans="1:6" ht="12.75">
      <c r="A34" s="19"/>
      <c r="B34" s="20" t="s">
        <v>12</v>
      </c>
      <c r="C34" s="11"/>
      <c r="D34" s="20"/>
      <c r="E34" s="21"/>
      <c r="F34" s="22">
        <f>+F33+F32</f>
        <v>116640135.875</v>
      </c>
    </row>
    <row r="35" spans="1:6" ht="12.75">
      <c r="A35" s="19"/>
      <c r="B35" s="20" t="s">
        <v>53</v>
      </c>
      <c r="C35" s="11"/>
      <c r="D35" s="20"/>
      <c r="E35" s="21"/>
      <c r="F35" s="22">
        <f>+(F32*0.05)*0.16</f>
        <v>746496.8696000001</v>
      </c>
    </row>
    <row r="36" spans="1:6" ht="15.75">
      <c r="A36" s="23"/>
      <c r="B36" s="24" t="s">
        <v>13</v>
      </c>
      <c r="C36" s="10"/>
      <c r="D36" s="24"/>
      <c r="E36" s="25"/>
      <c r="F36" s="26">
        <f>+F35+F34</f>
        <v>117386632.7446</v>
      </c>
    </row>
    <row r="37" spans="1:6" ht="12.75">
      <c r="A37" s="27"/>
      <c r="B37" s="28"/>
      <c r="C37" s="29"/>
      <c r="D37" s="28"/>
      <c r="E37" s="30"/>
      <c r="F37" s="30"/>
    </row>
    <row r="38" spans="1:6" ht="12.75">
      <c r="A38" s="27"/>
      <c r="B38" s="28"/>
      <c r="C38" s="29"/>
      <c r="D38" s="28"/>
      <c r="E38" s="30"/>
      <c r="F38" s="30"/>
    </row>
    <row r="39" spans="1:6" ht="12.75">
      <c r="A39" s="27"/>
      <c r="B39" s="28"/>
      <c r="C39" s="29"/>
      <c r="D39" s="28"/>
      <c r="E39" s="30"/>
      <c r="F39" s="30"/>
    </row>
    <row r="40" spans="1:6" ht="12.75">
      <c r="A40" s="27"/>
      <c r="B40" s="28"/>
      <c r="C40" s="29"/>
      <c r="D40" s="28"/>
      <c r="E40" s="30"/>
      <c r="F40" s="30"/>
    </row>
    <row r="41" spans="1:6" ht="12.75">
      <c r="A41" s="27"/>
      <c r="B41" s="28"/>
      <c r="C41" s="29"/>
      <c r="D41" s="28"/>
      <c r="E41" s="30"/>
      <c r="F41" s="30"/>
    </row>
    <row r="42" spans="1:6" ht="12.75">
      <c r="A42" s="27"/>
      <c r="B42" s="32" t="s">
        <v>14</v>
      </c>
      <c r="C42" s="29"/>
      <c r="D42" s="28"/>
      <c r="E42" s="32"/>
      <c r="F42" s="30"/>
    </row>
    <row r="43" spans="2:3" ht="12.75">
      <c r="B43" s="1" t="s">
        <v>15</v>
      </c>
      <c r="C43" s="4"/>
    </row>
    <row r="44" spans="2:5" ht="12.75">
      <c r="B44" s="33" t="s">
        <v>16</v>
      </c>
      <c r="C44" s="4"/>
      <c r="E44" s="33"/>
    </row>
    <row r="45" spans="2:6" ht="12.75">
      <c r="B45" s="31"/>
      <c r="C45" s="4"/>
      <c r="E45" s="48"/>
      <c r="F45" s="48"/>
    </row>
    <row r="46" spans="2:6" ht="12.75">
      <c r="B46" s="31"/>
      <c r="C46" s="4"/>
      <c r="E46" s="49"/>
      <c r="F46" s="49"/>
    </row>
    <row r="47" spans="1:6" ht="12.75">
      <c r="A47" s="33"/>
      <c r="B47" s="33"/>
      <c r="C47" s="33"/>
      <c r="D47" s="33"/>
      <c r="E47" s="49"/>
      <c r="F47" s="49"/>
    </row>
    <row r="48" spans="2:6" ht="12.75">
      <c r="B48" s="48"/>
      <c r="C48" s="48"/>
      <c r="D48" s="48"/>
      <c r="E48" s="48"/>
      <c r="F48" s="48"/>
    </row>
    <row r="49" spans="2:3" ht="12.75">
      <c r="B49" s="31"/>
      <c r="C49" s="4"/>
    </row>
    <row r="50" spans="2:3" ht="12.75">
      <c r="B50" s="31"/>
      <c r="C50" s="4"/>
    </row>
    <row r="51" spans="2:3" ht="12.75">
      <c r="B51" s="31"/>
      <c r="C51" s="4"/>
    </row>
    <row r="52" spans="2:3" ht="12.75">
      <c r="B52" s="31"/>
      <c r="C52" s="4"/>
    </row>
    <row r="53" spans="2:3" ht="12.75">
      <c r="B53" s="31"/>
      <c r="C53" s="4"/>
    </row>
    <row r="54" spans="2:3" ht="12.75">
      <c r="B54" s="31"/>
      <c r="C54" s="4"/>
    </row>
    <row r="55" spans="2:3" ht="12.75">
      <c r="B55" s="31"/>
      <c r="C55" s="4"/>
    </row>
    <row r="56" spans="2:3" ht="12.75">
      <c r="B56" s="31"/>
      <c r="C56" s="4"/>
    </row>
    <row r="57" spans="2:3" ht="12.75">
      <c r="B57" s="31"/>
      <c r="C57" s="4"/>
    </row>
    <row r="58" spans="2:3" ht="12.75">
      <c r="B58" s="31"/>
      <c r="C58" s="4"/>
    </row>
    <row r="59" spans="2:3" ht="12.75">
      <c r="B59" s="31"/>
      <c r="C59" s="4"/>
    </row>
    <row r="60" spans="2:3" ht="12.75">
      <c r="B60" s="31"/>
      <c r="C60" s="4"/>
    </row>
    <row r="61" spans="2:3" ht="12.75">
      <c r="B61" s="31"/>
      <c r="C61" s="4"/>
    </row>
    <row r="62" spans="2:3" ht="12.75">
      <c r="B62" s="31"/>
      <c r="C62" s="4"/>
    </row>
    <row r="63" spans="2:3" ht="12.75">
      <c r="B63" s="31"/>
      <c r="C63" s="4"/>
    </row>
    <row r="64" spans="2:3" ht="12.75">
      <c r="B64" s="31"/>
      <c r="C64" s="4"/>
    </row>
    <row r="65" spans="2:3" ht="12.75">
      <c r="B65" s="31"/>
      <c r="C65" s="4"/>
    </row>
    <row r="66" spans="2:3" ht="12.75">
      <c r="B66" s="31"/>
      <c r="C66" s="4"/>
    </row>
    <row r="67" spans="2:3" ht="12.75">
      <c r="B67" s="31"/>
      <c r="C67" s="4"/>
    </row>
    <row r="68" spans="2:3" ht="12.75">
      <c r="B68" s="31"/>
      <c r="C68" s="4"/>
    </row>
    <row r="69" spans="2:3" ht="12.75">
      <c r="B69" s="31"/>
      <c r="C69" s="4"/>
    </row>
    <row r="70" spans="2:3" ht="12.75">
      <c r="B70" s="31"/>
      <c r="C70" s="4"/>
    </row>
    <row r="71" spans="2:3" ht="12.75">
      <c r="B71" s="31"/>
      <c r="C71" s="4"/>
    </row>
    <row r="72" spans="2:3" ht="12.75">
      <c r="B72" s="31"/>
      <c r="C72" s="4"/>
    </row>
    <row r="73" spans="2:3" ht="12.75">
      <c r="B73" s="31"/>
      <c r="C73" s="4"/>
    </row>
    <row r="74" spans="2:3" ht="12.75">
      <c r="B74" s="31"/>
      <c r="C74" s="4"/>
    </row>
    <row r="75" spans="2:3" ht="12.75">
      <c r="B75" s="31"/>
      <c r="C75" s="4"/>
    </row>
    <row r="76" spans="2:3" ht="12.75">
      <c r="B76" s="31"/>
      <c r="C76" s="4"/>
    </row>
    <row r="77" spans="2:3" ht="12.75">
      <c r="B77" s="31"/>
      <c r="C77" s="4"/>
    </row>
    <row r="78" spans="2:3" ht="12.75">
      <c r="B78" s="31"/>
      <c r="C78" s="4"/>
    </row>
    <row r="79" spans="2:3" ht="12.75">
      <c r="B79" s="31"/>
      <c r="C79" s="4"/>
    </row>
    <row r="80" spans="2:3" ht="12.75">
      <c r="B80" s="31"/>
      <c r="C80" s="4"/>
    </row>
    <row r="81" spans="2:3" ht="12.75">
      <c r="B81" s="31"/>
      <c r="C81" s="4"/>
    </row>
    <row r="82" spans="2:3" ht="12.75">
      <c r="B82" s="31"/>
      <c r="C82" s="4"/>
    </row>
    <row r="83" spans="2:3" ht="12.75">
      <c r="B83" s="31"/>
      <c r="C83" s="4"/>
    </row>
    <row r="84" spans="2:3" ht="12.75">
      <c r="B84" s="31"/>
      <c r="C84" s="4"/>
    </row>
    <row r="85" spans="2:3" ht="12.75">
      <c r="B85" s="31"/>
      <c r="C85" s="4"/>
    </row>
    <row r="86" spans="2:3" ht="12.75">
      <c r="B86" s="31"/>
      <c r="C86" s="4"/>
    </row>
    <row r="87" spans="2:3" ht="12.75">
      <c r="B87" s="31"/>
      <c r="C87" s="4"/>
    </row>
    <row r="88" spans="2:3" ht="12.75">
      <c r="B88" s="31"/>
      <c r="C88" s="4"/>
    </row>
    <row r="89" spans="2:3" ht="12.75">
      <c r="B89" s="31"/>
      <c r="C89" s="4"/>
    </row>
    <row r="90" spans="2:3" ht="12.75">
      <c r="B90" s="31"/>
      <c r="C90" s="4"/>
    </row>
    <row r="91" spans="2:3" ht="12.75">
      <c r="B91" s="31"/>
      <c r="C91" s="4"/>
    </row>
    <row r="92" spans="2:3" ht="12.75">
      <c r="B92" s="31"/>
      <c r="C92" s="4"/>
    </row>
    <row r="93" spans="2:3" ht="12.75">
      <c r="B93" s="31"/>
      <c r="C93" s="4"/>
    </row>
    <row r="94" spans="2:3" ht="12.75">
      <c r="B94" s="31"/>
      <c r="C94" s="4"/>
    </row>
    <row r="95" spans="2:3" ht="12.75">
      <c r="B95" s="31"/>
      <c r="C95" s="4"/>
    </row>
    <row r="96" spans="2:3" ht="12.75">
      <c r="B96" s="31"/>
      <c r="C96" s="4"/>
    </row>
    <row r="97" spans="2:3" ht="12.75">
      <c r="B97" s="31"/>
      <c r="C97" s="4"/>
    </row>
    <row r="98" spans="2:3" ht="12.75">
      <c r="B98" s="31"/>
      <c r="C98" s="4"/>
    </row>
    <row r="99" spans="2:3" ht="12.75">
      <c r="B99" s="31"/>
      <c r="C99" s="4"/>
    </row>
    <row r="100" spans="2:3" ht="12.75">
      <c r="B100" s="31"/>
      <c r="C100" s="4"/>
    </row>
    <row r="101" spans="2:3" ht="12.75">
      <c r="B101" s="31"/>
      <c r="C101" s="4"/>
    </row>
    <row r="102" spans="2:3" ht="12.75">
      <c r="B102" s="31"/>
      <c r="C102" s="4"/>
    </row>
    <row r="103" spans="2:3" ht="12.75">
      <c r="B103" s="31"/>
      <c r="C103" s="4"/>
    </row>
    <row r="104" spans="2:3" ht="12.75">
      <c r="B104" s="31"/>
      <c r="C104" s="4"/>
    </row>
    <row r="105" spans="2:3" ht="12.75">
      <c r="B105" s="31"/>
      <c r="C105" s="4"/>
    </row>
    <row r="106" spans="2:3" ht="12.75">
      <c r="B106" s="31"/>
      <c r="C106" s="4"/>
    </row>
    <row r="107" spans="2:3" ht="12.75">
      <c r="B107" s="31"/>
      <c r="C107" s="4"/>
    </row>
    <row r="108" spans="2:3" ht="12.75">
      <c r="B108" s="31"/>
      <c r="C108" s="4"/>
    </row>
    <row r="109" spans="2:3" ht="12.75">
      <c r="B109" s="31"/>
      <c r="C109" s="4"/>
    </row>
    <row r="110" spans="2:3" ht="12.75">
      <c r="B110" s="31"/>
      <c r="C110" s="4"/>
    </row>
    <row r="111" spans="2:3" ht="12.75">
      <c r="B111" s="31"/>
      <c r="C111" s="4"/>
    </row>
    <row r="112" spans="2:3" ht="12.75">
      <c r="B112" s="31"/>
      <c r="C112" s="4"/>
    </row>
    <row r="113" spans="2:3" ht="12.75">
      <c r="B113" s="31"/>
      <c r="C113" s="4"/>
    </row>
    <row r="114" spans="2:3" ht="12.75">
      <c r="B114" s="31"/>
      <c r="C114" s="4"/>
    </row>
    <row r="115" spans="2:3" ht="12.75">
      <c r="B115" s="31"/>
      <c r="C115" s="4"/>
    </row>
    <row r="116" spans="2:3" ht="12.75">
      <c r="B116" s="31"/>
      <c r="C116" s="4"/>
    </row>
    <row r="117" spans="2:3" ht="12.75">
      <c r="B117" s="31"/>
      <c r="C117" s="4"/>
    </row>
    <row r="118" spans="2:3" ht="12.75">
      <c r="B118" s="31"/>
      <c r="C118" s="4"/>
    </row>
    <row r="119" spans="2:3" ht="12.75">
      <c r="B119" s="31"/>
      <c r="C119" s="4"/>
    </row>
    <row r="120" spans="2:3" ht="12.75">
      <c r="B120" s="31"/>
      <c r="C120" s="4"/>
    </row>
    <row r="121" spans="2:3" ht="12.75">
      <c r="B121" s="31"/>
      <c r="C121" s="4"/>
    </row>
    <row r="122" spans="2:3" ht="12.75">
      <c r="B122" s="31"/>
      <c r="C122" s="4"/>
    </row>
    <row r="123" spans="2:3" ht="12.75">
      <c r="B123" s="31"/>
      <c r="C123" s="4"/>
    </row>
    <row r="124" spans="2:3" ht="12.75">
      <c r="B124" s="31"/>
      <c r="C124" s="4"/>
    </row>
    <row r="125" spans="2:3" ht="12.75">
      <c r="B125" s="31"/>
      <c r="C125" s="4"/>
    </row>
    <row r="126" spans="2:3" ht="12.75">
      <c r="B126" s="31"/>
      <c r="C126" s="4"/>
    </row>
    <row r="127" spans="2:3" ht="12.75">
      <c r="B127" s="31"/>
      <c r="C127" s="31"/>
    </row>
    <row r="128" spans="2:3" ht="12.75">
      <c r="B128" s="31"/>
      <c r="C128" s="31"/>
    </row>
    <row r="129" spans="2:3" ht="12.75">
      <c r="B129" s="31"/>
      <c r="C129" s="31"/>
    </row>
    <row r="130" spans="2:3" ht="12.75">
      <c r="B130" s="31"/>
      <c r="C130" s="31"/>
    </row>
    <row r="131" spans="2:3" ht="12.75">
      <c r="B131" s="31"/>
      <c r="C131" s="31"/>
    </row>
    <row r="132" spans="2:3" ht="12.75">
      <c r="B132" s="31"/>
      <c r="C132" s="31"/>
    </row>
    <row r="133" spans="2:3" ht="12.75">
      <c r="B133" s="31"/>
      <c r="C133" s="31"/>
    </row>
    <row r="134" spans="2:3" ht="12.75">
      <c r="B134" s="31"/>
      <c r="C134" s="31"/>
    </row>
    <row r="135" spans="2:3" ht="12.75">
      <c r="B135" s="31"/>
      <c r="C135" s="31"/>
    </row>
    <row r="136" spans="2:3" ht="12.75">
      <c r="B136" s="31"/>
      <c r="C136" s="31"/>
    </row>
    <row r="137" spans="2:3" ht="12.75">
      <c r="B137" s="31"/>
      <c r="C137" s="31"/>
    </row>
    <row r="138" spans="2:3" ht="12.75">
      <c r="B138" s="31"/>
      <c r="C138" s="31"/>
    </row>
    <row r="139" spans="2:3" ht="12.75">
      <c r="B139" s="31"/>
      <c r="C139" s="31"/>
    </row>
    <row r="140" spans="2:3" ht="12.75">
      <c r="B140" s="31"/>
      <c r="C140" s="31"/>
    </row>
    <row r="141" spans="2:3" ht="12.75">
      <c r="B141" s="31"/>
      <c r="C141" s="31"/>
    </row>
    <row r="142" spans="2:3" ht="12.75">
      <c r="B142" s="31"/>
      <c r="C142" s="31"/>
    </row>
    <row r="143" spans="2:3" ht="12.75">
      <c r="B143" s="31"/>
      <c r="C143" s="31"/>
    </row>
    <row r="144" spans="2:3" ht="12.75">
      <c r="B144" s="31"/>
      <c r="C144" s="31"/>
    </row>
    <row r="145" spans="2:3" ht="12.75">
      <c r="B145" s="31"/>
      <c r="C145" s="31"/>
    </row>
    <row r="146" spans="2:3" ht="12.75">
      <c r="B146" s="31"/>
      <c r="C146" s="31"/>
    </row>
    <row r="147" spans="2:3" ht="12.75">
      <c r="B147" s="31"/>
      <c r="C147" s="31"/>
    </row>
    <row r="148" spans="2:3" ht="12.75">
      <c r="B148" s="31"/>
      <c r="C148" s="31"/>
    </row>
    <row r="149" spans="2:3" ht="12.75">
      <c r="B149" s="31"/>
      <c r="C149" s="31"/>
    </row>
    <row r="150" spans="2:3" ht="12.75">
      <c r="B150" s="31"/>
      <c r="C150" s="31"/>
    </row>
    <row r="151" spans="2:3" ht="12.75">
      <c r="B151" s="31"/>
      <c r="C151" s="31"/>
    </row>
    <row r="152" spans="2:3" ht="12.75">
      <c r="B152" s="31"/>
      <c r="C152" s="31"/>
    </row>
    <row r="153" spans="2:3" ht="12.75">
      <c r="B153" s="31"/>
      <c r="C153" s="31"/>
    </row>
    <row r="154" spans="2:3" ht="12.75">
      <c r="B154" s="31"/>
      <c r="C154" s="31"/>
    </row>
  </sheetData>
  <sheetProtection/>
  <mergeCells count="10">
    <mergeCell ref="A30:A31"/>
    <mergeCell ref="C30:C31"/>
    <mergeCell ref="D30:D31"/>
    <mergeCell ref="E30:E31"/>
    <mergeCell ref="B48:F48"/>
    <mergeCell ref="E9:F9"/>
    <mergeCell ref="E45:F45"/>
    <mergeCell ref="E46:F46"/>
    <mergeCell ref="E47:F47"/>
    <mergeCell ref="F30:F31"/>
  </mergeCells>
  <printOptions horizontalCentered="1"/>
  <pageMargins left="0.1968503937007874" right="0.1968503937007874" top="0.7874015748031497" bottom="0.5905511811023623" header="0" footer="0"/>
  <pageSetup horizontalDpi="300" verticalDpi="300" orientation="portrait" scale="8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2010-10-14T20:45:58Z</cp:lastPrinted>
  <dcterms:created xsi:type="dcterms:W3CDTF">2010-10-07T20:06:58Z</dcterms:created>
  <dcterms:modified xsi:type="dcterms:W3CDTF">2010-10-19T22:16:09Z</dcterms:modified>
  <cp:category/>
  <cp:version/>
  <cp:contentType/>
  <cp:contentStatus/>
</cp:coreProperties>
</file>